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/>
  <c r="F54"/>
  <c r="G54"/>
  <c r="H54"/>
  <c r="I54"/>
  <c r="J54"/>
  <c r="K54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7" l="1"/>
  <c r="L195"/>
  <c r="L138"/>
  <c r="L81"/>
  <c r="L24"/>
  <c r="H195"/>
  <c r="I176"/>
  <c r="H138"/>
  <c r="I119"/>
  <c r="G100"/>
  <c r="H81"/>
  <c r="I62"/>
  <c r="G43"/>
  <c r="H24"/>
  <c r="F24"/>
  <c r="H43"/>
  <c r="J62"/>
  <c r="F81"/>
  <c r="H100"/>
  <c r="J119"/>
  <c r="F138"/>
  <c r="H157"/>
  <c r="J176"/>
  <c r="F195"/>
  <c r="G24"/>
  <c r="L62"/>
  <c r="G81"/>
  <c r="L119"/>
  <c r="G138"/>
  <c r="L176"/>
  <c r="G195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l="1"/>
  <c r="L196"/>
  <c r="F196"/>
  <c r="G196"/>
  <c r="I196"/>
  <c r="J196"/>
</calcChain>
</file>

<file path=xl/sharedStrings.xml><?xml version="1.0" encoding="utf-8"?>
<sst xmlns="http://schemas.openxmlformats.org/spreadsheetml/2006/main" count="313" uniqueCount="85">
  <si>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</si>
  <si>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</si>
  <si>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</si>
  <si>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</si>
  <si>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</si>
  <si>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</si>
  <si>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</si>
  <si>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</si>
  <si>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</si>
  <si>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</si>
  <si>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</si>
  <si>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</si>
  <si>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</si>
  <si>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</si>
  <si>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</si>
  <si>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</si>
  <si>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</si>
  <si>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</si>
  <si>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</si>
  <si>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</si>
  <si>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</si>
  <si>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</si>
  <si>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</si>
  <si>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</si>
  <si>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</si>
  <si>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</si>
  <si>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</si>
  <si>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</si>
  <si>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</si>
  <si>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</si>
  <si>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</si>
  <si>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</si>
  <si>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</si>
  <si>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</si>
  <si>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</si>
  <si>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</si>
  <si>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</si>
  <si>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</si>
  <si>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</si>
  <si>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</si>
  <si>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</si>
  <si>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Чай с сахаром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</si>
  <si>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</si>
  <si>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</si>
  <si>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</si>
  <si>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</si>
  <si>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</si>
  <si>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</si>
  <si>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</si>
  <si>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</si>
  <si>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</si>
  <si>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Булочка молочная</t>
  </si>
  <si>
    <t>Рис припущенный</t>
  </si>
  <si>
    <t>Борщ из свежей капусты с картофелем со сметаной</t>
  </si>
  <si>
    <t>Суп из овощей со сметаной</t>
  </si>
  <si>
    <t>Мясо тушеное</t>
  </si>
  <si>
    <t>Напиток из сухофруктов</t>
  </si>
  <si>
    <t>Каша молочная пшенная с маслом</t>
  </si>
  <si>
    <t>Мучное изделие</t>
  </si>
  <si>
    <t>Каша гречневая вязкая</t>
  </si>
  <si>
    <t>Вареники с творогом с соусом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</si>
  <si>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</si>
  <si>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</si>
  <si>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</si>
  <si>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</si>
  <si>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директор МБОУ "СОШ №76"</t>
  </si>
  <si>
    <t>И.Н.Кочкина</t>
  </si>
  <si>
    <t>МБОУ " СОШ №76"</t>
  </si>
  <si>
    <t>Бутерброды с сыром</t>
  </si>
  <si>
    <t>Пюре фруктовое</t>
  </si>
  <si>
    <t>Суп-лапша домашняя с гренками</t>
  </si>
  <si>
    <t>Пудинг из птицы с соусом</t>
  </si>
  <si>
    <t>Фишболы в соусе</t>
  </si>
  <si>
    <t>Пюре картофельное</t>
  </si>
  <si>
    <t>Минестроне</t>
  </si>
  <si>
    <t>Булочка школьная</t>
  </si>
  <si>
    <t>Пельмени</t>
  </si>
  <si>
    <t>Закуска из овощей</t>
  </si>
  <si>
    <t>Биточки с соусом</t>
  </si>
  <si>
    <t>Птица, 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</si>
  <si>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</si>
  <si>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</si>
  <si>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</si>
  <si>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</si>
  <si>
    <t xml:space="preserve">Суп-лапша домашняя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</si>
</sst>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67</v>
      </c>
      <c r="D1" s="51"/>
      <c r="E1" s="51"/>
      <c r="F1" s="12" t="s">
        <v>16</v>
      </c>
      <c r="G1" s="2" t="s">
        <v>17</v>
      </c>
      <c r="H1" s="52" t="s">
        <v>65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66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68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69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3.4</v>
      </c>
      <c r="H19" s="43">
        <v>1</v>
      </c>
      <c r="I19" s="43">
        <v>22.4</v>
      </c>
      <c r="J19" s="43">
        <v>112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26.13</v>
      </c>
      <c r="H23" s="19">
        <f t="shared" si="2"/>
        <v>30.400000000000002</v>
      </c>
      <c r="I23" s="19">
        <f t="shared" si="2"/>
        <v>115.69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1215</v>
      </c>
      <c r="G24" s="32">
        <f t="shared" ref="G24:J24" si="4">G13+G23</f>
        <v>37.21</v>
      </c>
      <c r="H24" s="32">
        <f t="shared" si="4"/>
        <v>40.340000000000003</v>
      </c>
      <c r="I24" s="32">
        <f t="shared" si="4"/>
        <v>204.61</v>
      </c>
      <c r="J24" s="32">
        <f t="shared" si="4"/>
        <v>1225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90</v>
      </c>
      <c r="G25" s="40">
        <v>17.91</v>
      </c>
      <c r="H25" s="40">
        <v>3.8</v>
      </c>
      <c r="I25" s="40">
        <v>10.55</v>
      </c>
      <c r="J25" s="40">
        <v>150</v>
      </c>
      <c r="K25" s="41" t="s">
        <v>42</v>
      </c>
      <c r="L25" s="40"/>
    </row>
    <row r="26" spans="1:12" ht="15">
      <c r="A26" s="14"/>
      <c r="B26" s="15"/>
      <c r="C26" s="11"/>
      <c r="D26" s="6" t="s">
        <v>29</v>
      </c>
      <c r="E26" s="42" t="s">
        <v>46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42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27.51</v>
      </c>
      <c r="H32" s="19">
        <f t="shared" ref="H32" si="7">SUM(H25:H31)</f>
        <v>9.9599999999999991</v>
      </c>
      <c r="I32" s="19">
        <f t="shared" ref="I32" si="8">SUM(I25:I31)</f>
        <v>96.289999999999992</v>
      </c>
      <c r="J32" s="19">
        <f t="shared" ref="J32:L32" si="9">SUM(J25:J31)</f>
        <v>589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42" t="s">
        <v>71</v>
      </c>
      <c r="F35" s="43">
        <v>90</v>
      </c>
      <c r="G35" s="43">
        <v>17.91</v>
      </c>
      <c r="H35" s="43">
        <v>3.8</v>
      </c>
      <c r="I35" s="43">
        <v>10.55</v>
      </c>
      <c r="J35" s="43">
        <v>147</v>
      </c>
      <c r="K35" s="44" t="s">
        <v>42</v>
      </c>
      <c r="L35" s="43"/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42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3.4</v>
      </c>
      <c r="H38" s="43">
        <v>1</v>
      </c>
      <c r="I38" s="43">
        <v>22.4</v>
      </c>
      <c r="J38" s="43">
        <v>112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30.71</v>
      </c>
      <c r="H42" s="19">
        <f t="shared" ref="H42" si="11">SUM(H33:H41)</f>
        <v>13.219999999999999</v>
      </c>
      <c r="I42" s="19">
        <f t="shared" ref="I42" si="12">SUM(I33:I41)</f>
        <v>117.57999999999998</v>
      </c>
      <c r="J42" s="19">
        <f t="shared" ref="J42:L42" si="13">SUM(J33:J41)</f>
        <v>719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4">G32+G42</f>
        <v>58.22</v>
      </c>
      <c r="H43" s="32">
        <f t="shared" ref="H43" si="15">H32+H42</f>
        <v>23.18</v>
      </c>
      <c r="I43" s="32">
        <f t="shared" ref="I43" si="16">I32+I42</f>
        <v>213.86999999999998</v>
      </c>
      <c r="J43" s="32">
        <f t="shared" ref="J43:L43" si="17">J32+J42</f>
        <v>1308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42</v>
      </c>
      <c r="L44" s="40"/>
    </row>
    <row r="45" spans="1:12" ht="15">
      <c r="A45" s="23"/>
      <c r="B45" s="15"/>
      <c r="C45" s="11"/>
      <c r="D45" s="6" t="s">
        <v>29</v>
      </c>
      <c r="E45" s="42" t="s">
        <v>73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18</v>
      </c>
      <c r="J46" s="43">
        <v>113</v>
      </c>
      <c r="K46" s="44" t="s">
        <v>42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2.5499999999999998</v>
      </c>
      <c r="H47" s="43">
        <v>0.75</v>
      </c>
      <c r="I47" s="43">
        <v>16.8</v>
      </c>
      <c r="J47" s="43">
        <v>84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19.86</v>
      </c>
      <c r="H51" s="19">
        <f t="shared" ref="H51" si="19">SUM(H44:H50)</f>
        <v>16.98</v>
      </c>
      <c r="I51" s="19">
        <f t="shared" ref="I51" si="20">SUM(I44:I50)</f>
        <v>66.78</v>
      </c>
      <c r="J51" s="19">
        <f t="shared" ref="J51:L51" si="21">SUM(J44:J50)</f>
        <v>553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42</v>
      </c>
      <c r="L53" s="43"/>
    </row>
    <row r="54" spans="1:12" ht="15">
      <c r="A54" s="23"/>
      <c r="B54" s="15"/>
      <c r="C54" s="11"/>
      <c r="D54" s="7" t="s">
        <v>28</v>
      </c>
      <c r="E54" s="42" t="str">
        <f t="shared" ref="E54:K54" si="22">E44</f>
        <v>Фишболы в соусе</v>
      </c>
      <c r="F54" s="43">
        <f t="shared" si="22"/>
        <v>120</v>
      </c>
      <c r="G54" s="43">
        <f t="shared" si="22"/>
        <v>14.16</v>
      </c>
      <c r="H54" s="43">
        <f t="shared" si="22"/>
        <v>9.48</v>
      </c>
      <c r="I54" s="43">
        <f t="shared" si="22"/>
        <v>10.08</v>
      </c>
      <c r="J54" s="43">
        <f t="shared" si="22"/>
        <v>193</v>
      </c>
      <c r="K54" s="44" t="str">
        <f t="shared" si="22"/>
        <v>акт</v>
      </c>
      <c r="L54" s="43"/>
    </row>
    <row r="55" spans="1:12" ht="1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/>
      <c r="H56" s="43"/>
      <c r="I56" s="43">
        <v>18</v>
      </c>
      <c r="J56" s="43">
        <v>113</v>
      </c>
      <c r="K56" s="44" t="s">
        <v>42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3.4</v>
      </c>
      <c r="H57" s="43">
        <v>1</v>
      </c>
      <c r="I57" s="43">
        <v>22.4</v>
      </c>
      <c r="J57" s="43">
        <v>112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3">SUM(G52:G60)</f>
        <v>27.509999999999998</v>
      </c>
      <c r="H61" s="19">
        <f t="shared" ref="H61" si="24">SUM(H52:H60)</f>
        <v>21.830000000000002</v>
      </c>
      <c r="I61" s="19">
        <f t="shared" ref="I61" si="25">SUM(I52:I60)</f>
        <v>92.18</v>
      </c>
      <c r="J61" s="19">
        <f t="shared" ref="J61:L61" si="26">SUM(J52:J60)</f>
        <v>729</v>
      </c>
      <c r="K61" s="25"/>
      <c r="L61" s="19">
        <f t="shared" si="26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7">G51+G61</f>
        <v>47.37</v>
      </c>
      <c r="H62" s="32">
        <f t="shared" ref="H62" si="28">H51+H61</f>
        <v>38.81</v>
      </c>
      <c r="I62" s="32">
        <f t="shared" ref="I62" si="29">I51+I61</f>
        <v>158.96</v>
      </c>
      <c r="J62" s="32">
        <f t="shared" ref="J62:L62" si="30">J51+J61</f>
        <v>1282</v>
      </c>
      <c r="K62" s="32"/>
      <c r="L62" s="32">
        <f t="shared" si="30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1">SUM(G63:G69)</f>
        <v>32.43</v>
      </c>
      <c r="H70" s="19">
        <f t="shared" ref="H70" si="32">SUM(H63:H69)</f>
        <v>12.17</v>
      </c>
      <c r="I70" s="19">
        <f t="shared" ref="I70" si="33">SUM(I63:I69)</f>
        <v>72.139999999999986</v>
      </c>
      <c r="J70" s="19">
        <f t="shared" ref="J70:L70" si="34">SUM(J63:J69)</f>
        <v>554</v>
      </c>
      <c r="K70" s="25"/>
      <c r="L70" s="19">
        <f t="shared" si="34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80</v>
      </c>
      <c r="G71" s="43">
        <v>1.47</v>
      </c>
      <c r="H71" s="43">
        <v>3.6</v>
      </c>
      <c r="I71" s="43">
        <v>6</v>
      </c>
      <c r="J71" s="43">
        <v>62</v>
      </c>
      <c r="K71" s="44" t="s">
        <v>42</v>
      </c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3.4</v>
      </c>
      <c r="H76" s="43">
        <v>1</v>
      </c>
      <c r="I76" s="43">
        <v>22.4</v>
      </c>
      <c r="J76" s="43">
        <v>112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5">SUM(G71:G79)</f>
        <v>25.669999999999998</v>
      </c>
      <c r="H80" s="19">
        <f t="shared" ref="H80" si="36">SUM(H71:H79)</f>
        <v>23.13</v>
      </c>
      <c r="I80" s="19">
        <f t="shared" ref="I80" si="37">SUM(I71:I79)</f>
        <v>102.36000000000001</v>
      </c>
      <c r="J80" s="19">
        <f t="shared" ref="J80:L80" si="38">SUM(J71:J79)</f>
        <v>721</v>
      </c>
      <c r="K80" s="25"/>
      <c r="L80" s="19">
        <f t="shared" si="38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9">G70+G80</f>
        <v>58.099999999999994</v>
      </c>
      <c r="H81" s="32">
        <f t="shared" ref="H81" si="40">H70+H80</f>
        <v>35.299999999999997</v>
      </c>
      <c r="I81" s="32">
        <f t="shared" ref="I81" si="41">I70+I80</f>
        <v>174.5</v>
      </c>
      <c r="J81" s="32">
        <f t="shared" ref="J81:L81" si="42">J70+J80</f>
        <v>1275</v>
      </c>
      <c r="K81" s="32"/>
      <c r="L81" s="32">
        <f t="shared" si="42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90</v>
      </c>
      <c r="G82" s="40">
        <v>8.83</v>
      </c>
      <c r="H82" s="40">
        <v>8.3000000000000007</v>
      </c>
      <c r="I82" s="40">
        <v>12.4</v>
      </c>
      <c r="J82" s="40">
        <v>150</v>
      </c>
      <c r="K82" s="41">
        <v>451</v>
      </c>
      <c r="L82" s="40"/>
    </row>
    <row r="83" spans="1:12" ht="15">
      <c r="A83" s="23"/>
      <c r="B83" s="15"/>
      <c r="C83" s="11"/>
      <c r="D83" s="6" t="s">
        <v>29</v>
      </c>
      <c r="E83" s="42" t="s">
        <v>52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42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2.5499999999999998</v>
      </c>
      <c r="H85" s="43">
        <v>0.75</v>
      </c>
      <c r="I85" s="43">
        <v>16.8</v>
      </c>
      <c r="J85" s="43">
        <v>84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3">SUM(G82:G88)</f>
        <v>15.91</v>
      </c>
      <c r="H89" s="19">
        <f t="shared" ref="H89" si="44">SUM(H82:H88)</f>
        <v>14.27</v>
      </c>
      <c r="I89" s="19">
        <f t="shared" ref="I89" si="45">SUM(I82:I88)</f>
        <v>100.34</v>
      </c>
      <c r="J89" s="19">
        <f t="shared" ref="J89:L89" si="46">SUM(J82:J88)</f>
        <v>585</v>
      </c>
      <c r="K89" s="25"/>
      <c r="L89" s="19">
        <f t="shared" si="46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8.83</v>
      </c>
      <c r="H92" s="43">
        <v>8.3000000000000007</v>
      </c>
      <c r="I92" s="43">
        <v>12.4</v>
      </c>
      <c r="J92" s="43">
        <v>150</v>
      </c>
      <c r="K92" s="44">
        <v>451</v>
      </c>
      <c r="L92" s="43"/>
    </row>
    <row r="93" spans="1:12" ht="15">
      <c r="A93" s="23"/>
      <c r="B93" s="15"/>
      <c r="C93" s="11"/>
      <c r="D93" s="7" t="s">
        <v>29</v>
      </c>
      <c r="E93" s="42" t="s">
        <v>52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3.4</v>
      </c>
      <c r="H95" s="43">
        <v>1</v>
      </c>
      <c r="I95" s="43">
        <v>22.4</v>
      </c>
      <c r="J95" s="43">
        <v>112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7">SUM(G90:G98)</f>
        <v>19.53</v>
      </c>
      <c r="H99" s="19">
        <f t="shared" ref="H99" si="48">SUM(H90:H98)</f>
        <v>17.77</v>
      </c>
      <c r="I99" s="19">
        <f t="shared" ref="I99" si="49">SUM(I90:I98)</f>
        <v>118.64000000000001</v>
      </c>
      <c r="J99" s="19">
        <f t="shared" ref="J99:L99" si="50">SUM(J90:J98)</f>
        <v>717</v>
      </c>
      <c r="K99" s="25"/>
      <c r="L99" s="19">
        <f t="shared" si="50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1210</v>
      </c>
      <c r="G100" s="32">
        <f t="shared" ref="G100" si="51">G89+G99</f>
        <v>35.44</v>
      </c>
      <c r="H100" s="32">
        <f t="shared" ref="H100" si="52">H89+H99</f>
        <v>32.04</v>
      </c>
      <c r="I100" s="32">
        <f t="shared" ref="I100" si="53">I89+I99</f>
        <v>218.98000000000002</v>
      </c>
      <c r="J100" s="32">
        <f t="shared" ref="J100:L100" si="54">J89+J99</f>
        <v>1302</v>
      </c>
      <c r="K100" s="32"/>
      <c r="L100" s="32">
        <f t="shared" si="54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148</v>
      </c>
      <c r="K101" s="41" t="s">
        <v>42</v>
      </c>
      <c r="L101" s="40"/>
    </row>
    <row r="102" spans="1:12" ht="15">
      <c r="A102" s="23"/>
      <c r="B102" s="15"/>
      <c r="C102" s="11"/>
      <c r="D102" s="6" t="s">
        <v>29</v>
      </c>
      <c r="E102" s="42" t="s">
        <v>46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42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2.5499999999999998</v>
      </c>
      <c r="H104" s="43">
        <v>0.75</v>
      </c>
      <c r="I104" s="43">
        <v>16.8</v>
      </c>
      <c r="J104" s="43">
        <v>84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5">SUM(G101:G107)</f>
        <v>21.03</v>
      </c>
      <c r="H108" s="19">
        <f t="shared" si="55"/>
        <v>16.39</v>
      </c>
      <c r="I108" s="19">
        <f t="shared" si="55"/>
        <v>88.48</v>
      </c>
      <c r="J108" s="19">
        <f t="shared" si="55"/>
        <v>587</v>
      </c>
      <c r="K108" s="25"/>
      <c r="L108" s="19">
        <f t="shared" ref="L108" si="56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11.43</v>
      </c>
      <c r="H111" s="43">
        <v>10.23</v>
      </c>
      <c r="I111" s="43">
        <v>2.74</v>
      </c>
      <c r="J111" s="43">
        <v>148</v>
      </c>
      <c r="K111" s="44" t="s">
        <v>42</v>
      </c>
      <c r="L111" s="43"/>
    </row>
    <row r="112" spans="1:12" ht="1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42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3.4</v>
      </c>
      <c r="H114" s="43">
        <v>1</v>
      </c>
      <c r="I114" s="43">
        <v>22.4</v>
      </c>
      <c r="J114" s="43">
        <v>112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7">SUM(G109:G117)</f>
        <v>27.08</v>
      </c>
      <c r="H118" s="19">
        <f t="shared" si="57"/>
        <v>19.29</v>
      </c>
      <c r="I118" s="19">
        <f t="shared" si="57"/>
        <v>111.31</v>
      </c>
      <c r="J118" s="19">
        <f t="shared" si="57"/>
        <v>728</v>
      </c>
      <c r="K118" s="25"/>
      <c r="L118" s="19">
        <f t="shared" ref="L118" si="58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9">G108+G118</f>
        <v>48.11</v>
      </c>
      <c r="H119" s="32">
        <f t="shared" ref="H119" si="60">H108+H118</f>
        <v>35.68</v>
      </c>
      <c r="I119" s="32">
        <f t="shared" ref="I119" si="61">I108+I118</f>
        <v>199.79000000000002</v>
      </c>
      <c r="J119" s="32">
        <f t="shared" ref="J119:L119" si="62">J108+J118</f>
        <v>1315</v>
      </c>
      <c r="K119" s="32"/>
      <c r="L119" s="32">
        <f t="shared" si="62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270</v>
      </c>
      <c r="G120" s="40">
        <v>16.170000000000002</v>
      </c>
      <c r="H120" s="40">
        <v>15.58</v>
      </c>
      <c r="I120" s="40">
        <v>42.99</v>
      </c>
      <c r="J120" s="40">
        <v>375</v>
      </c>
      <c r="K120" s="41">
        <v>265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42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3">SUM(G120:G126)</f>
        <v>19.320000000000004</v>
      </c>
      <c r="H127" s="19">
        <f t="shared" si="63"/>
        <v>16.39</v>
      </c>
      <c r="I127" s="19">
        <f t="shared" si="63"/>
        <v>89.58</v>
      </c>
      <c r="J127" s="19">
        <f t="shared" si="63"/>
        <v>583</v>
      </c>
      <c r="K127" s="25"/>
      <c r="L127" s="19">
        <f t="shared" ref="L127" si="6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250</v>
      </c>
      <c r="G130" s="43">
        <v>14.97</v>
      </c>
      <c r="H130" s="43">
        <v>14.43</v>
      </c>
      <c r="I130" s="43">
        <v>39.81</v>
      </c>
      <c r="J130" s="43">
        <v>352</v>
      </c>
      <c r="K130" s="44">
        <v>265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42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3.4</v>
      </c>
      <c r="H133" s="43">
        <v>1</v>
      </c>
      <c r="I133" s="43">
        <v>22.4</v>
      </c>
      <c r="J133" s="43">
        <v>112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5">SUM(G128:G136)</f>
        <v>22.310000000000002</v>
      </c>
      <c r="H137" s="19">
        <f t="shared" si="65"/>
        <v>19.63</v>
      </c>
      <c r="I137" s="19">
        <f t="shared" si="65"/>
        <v>117.20000000000002</v>
      </c>
      <c r="J137" s="19">
        <f t="shared" si="65"/>
        <v>708</v>
      </c>
      <c r="K137" s="25"/>
      <c r="L137" s="19">
        <f t="shared" ref="L137" si="66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1210</v>
      </c>
      <c r="G138" s="32">
        <f t="shared" ref="G138" si="67">G127+G137</f>
        <v>41.63000000000001</v>
      </c>
      <c r="H138" s="32">
        <f t="shared" ref="H138" si="68">H127+H137</f>
        <v>36.019999999999996</v>
      </c>
      <c r="I138" s="32">
        <f t="shared" ref="I138" si="69">I127+I137</f>
        <v>206.78000000000003</v>
      </c>
      <c r="J138" s="32">
        <f t="shared" ref="J138:L138" si="70">J127+J137</f>
        <v>1291</v>
      </c>
      <c r="K138" s="32"/>
      <c r="L138" s="32">
        <f t="shared" si="70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40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42</v>
      </c>
      <c r="L142" s="43"/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125</v>
      </c>
      <c r="G143" s="43">
        <v>0</v>
      </c>
      <c r="H143" s="43">
        <v>0</v>
      </c>
      <c r="I143" s="43">
        <v>13.75</v>
      </c>
      <c r="J143" s="43">
        <v>55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1">SUM(G139:G145)</f>
        <v>11.66</v>
      </c>
      <c r="H146" s="19">
        <f t="shared" si="71"/>
        <v>16.939999999999998</v>
      </c>
      <c r="I146" s="19">
        <f t="shared" si="71"/>
        <v>85.32</v>
      </c>
      <c r="J146" s="19">
        <f t="shared" si="71"/>
        <v>514</v>
      </c>
      <c r="K146" s="25"/>
      <c r="L146" s="19">
        <f t="shared" ref="L146" si="72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/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42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0.02</v>
      </c>
      <c r="I151" s="43">
        <v>15</v>
      </c>
      <c r="J151" s="43">
        <v>61</v>
      </c>
      <c r="K151" s="44">
        <v>685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4.25</v>
      </c>
      <c r="H152" s="43">
        <v>1.25</v>
      </c>
      <c r="I152" s="43">
        <v>28</v>
      </c>
      <c r="J152" s="43">
        <v>140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2.1</v>
      </c>
      <c r="H153" s="43">
        <v>0.3</v>
      </c>
      <c r="I153" s="43">
        <v>12</v>
      </c>
      <c r="J153" s="43">
        <v>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3">SUM(G147:G155)</f>
        <v>24.450000000000003</v>
      </c>
      <c r="H156" s="19">
        <f t="shared" si="73"/>
        <v>21.57</v>
      </c>
      <c r="I156" s="19">
        <f t="shared" si="73"/>
        <v>101.14</v>
      </c>
      <c r="J156" s="19">
        <f t="shared" si="73"/>
        <v>758</v>
      </c>
      <c r="K156" s="25"/>
      <c r="L156" s="19">
        <f t="shared" ref="L156" si="74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1225</v>
      </c>
      <c r="G157" s="32">
        <f t="shared" ref="G157" si="75">G146+G156</f>
        <v>36.11</v>
      </c>
      <c r="H157" s="32">
        <f t="shared" ref="H157" si="76">H146+H156</f>
        <v>38.51</v>
      </c>
      <c r="I157" s="32">
        <f t="shared" ref="I157" si="77">I146+I156</f>
        <v>186.45999999999998</v>
      </c>
      <c r="J157" s="32">
        <f t="shared" ref="J157:L157" si="78">J146+J156</f>
        <v>1272</v>
      </c>
      <c r="K157" s="32"/>
      <c r="L157" s="32">
        <f t="shared" si="78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42</v>
      </c>
      <c r="L158" s="40"/>
    </row>
    <row r="159" spans="1:12" ht="15">
      <c r="A159" s="23"/>
      <c r="B159" s="15"/>
      <c r="C159" s="11"/>
      <c r="D159" s="6" t="s">
        <v>29</v>
      </c>
      <c r="E159" s="42" t="s">
        <v>59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42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9">SUM(G158:G164)</f>
        <v>22.75</v>
      </c>
      <c r="H165" s="19">
        <f t="shared" si="79"/>
        <v>16.46</v>
      </c>
      <c r="I165" s="19">
        <f t="shared" si="79"/>
        <v>75.19</v>
      </c>
      <c r="J165" s="19">
        <f t="shared" si="79"/>
        <v>550</v>
      </c>
      <c r="K165" s="25"/>
      <c r="L165" s="19">
        <f t="shared" ref="L165" si="80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42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14.58</v>
      </c>
      <c r="H168" s="43">
        <v>9.68</v>
      </c>
      <c r="I168" s="43">
        <v>8.94</v>
      </c>
      <c r="J168" s="43">
        <v>190</v>
      </c>
      <c r="K168" s="44" t="s">
        <v>42</v>
      </c>
      <c r="L168" s="43"/>
    </row>
    <row r="169" spans="1:12" ht="15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42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3.4</v>
      </c>
      <c r="H171" s="43">
        <v>1</v>
      </c>
      <c r="I171" s="43">
        <v>22.4</v>
      </c>
      <c r="J171" s="43">
        <v>112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1">SUM(G166:G174)</f>
        <v>32.659999999999997</v>
      </c>
      <c r="H175" s="19">
        <f t="shared" si="81"/>
        <v>20.409999999999997</v>
      </c>
      <c r="I175" s="19">
        <f t="shared" si="81"/>
        <v>98.72999999999999</v>
      </c>
      <c r="J175" s="19">
        <f t="shared" si="81"/>
        <v>722</v>
      </c>
      <c r="K175" s="25"/>
      <c r="L175" s="19">
        <f t="shared" ref="L175" si="82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1230</v>
      </c>
      <c r="G176" s="32">
        <f t="shared" ref="G176" si="83">G165+G175</f>
        <v>55.41</v>
      </c>
      <c r="H176" s="32">
        <f t="shared" ref="H176" si="84">H165+H175</f>
        <v>36.869999999999997</v>
      </c>
      <c r="I176" s="32">
        <f t="shared" ref="I176" si="85">I165+I175</f>
        <v>173.92</v>
      </c>
      <c r="J176" s="32">
        <f t="shared" ref="J176:L176" si="86">J165+J175</f>
        <v>1272</v>
      </c>
      <c r="K176" s="32"/>
      <c r="L176" s="32">
        <f t="shared" si="86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12.8</v>
      </c>
      <c r="H177" s="40">
        <v>4.9000000000000004</v>
      </c>
      <c r="I177" s="40">
        <v>47.5</v>
      </c>
      <c r="J177" s="40">
        <v>280</v>
      </c>
      <c r="K177" s="41" t="s">
        <v>42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7">SUM(G177:G183)</f>
        <v>21.86</v>
      </c>
      <c r="H184" s="19">
        <f t="shared" si="87"/>
        <v>7.1300000000000008</v>
      </c>
      <c r="I184" s="19">
        <f t="shared" si="87"/>
        <v>113.05</v>
      </c>
      <c r="J184" s="19">
        <f t="shared" si="87"/>
        <v>584</v>
      </c>
      <c r="K184" s="25"/>
      <c r="L184" s="19">
        <f t="shared" ref="L184" si="88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3.4</v>
      </c>
      <c r="H190" s="43">
        <v>1</v>
      </c>
      <c r="I190" s="43">
        <v>22.4</v>
      </c>
      <c r="J190" s="43">
        <v>112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9">SUM(G185:G193)</f>
        <v>22.24</v>
      </c>
      <c r="H194" s="19">
        <f t="shared" si="89"/>
        <v>31.7</v>
      </c>
      <c r="I194" s="19">
        <f t="shared" si="89"/>
        <v>97.960000000000008</v>
      </c>
      <c r="J194" s="19">
        <f t="shared" si="89"/>
        <v>728</v>
      </c>
      <c r="K194" s="25"/>
      <c r="L194" s="19">
        <f t="shared" ref="L194" si="90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91">G184+G194</f>
        <v>44.099999999999994</v>
      </c>
      <c r="H195" s="32">
        <f t="shared" ref="H195" si="92">H184+H194</f>
        <v>38.83</v>
      </c>
      <c r="I195" s="32">
        <f t="shared" ref="I195" si="93">I184+I194</f>
        <v>211.01</v>
      </c>
      <c r="J195" s="32">
        <f t="shared" ref="J195:L195" si="94">J184+J194</f>
        <v>1312</v>
      </c>
      <c r="K195" s="32"/>
      <c r="L195" s="32">
        <f t="shared" si="94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46.17</v>
      </c>
      <c r="H196" s="34">
        <f t="shared" si="95"/>
        <v>35.558</v>
      </c>
      <c r="I196" s="34">
        <f t="shared" si="95"/>
        <v>194.88800000000001</v>
      </c>
      <c r="J196" s="34">
        <f t="shared" si="95"/>
        <v>1285.4000000000001</v>
      </c>
      <c r="K196" s="34"/>
      <c r="L196" s="34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2022-05-16T14:23:56Z</dcterms:created>
  <dcterms:modified xsi:type="dcterms:W3CDTF">2025-03-05T06:26:27Z</dcterms:modified>
</cp:coreProperties>
</file>